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2. Cong khai Du toan 2022 - Quyet toan 2020 - 2021\Quyet toan 2020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9" i="1" l="1"/>
  <c r="S9" i="1"/>
  <c r="P10" i="1"/>
  <c r="P11" i="1"/>
  <c r="Q11" i="1"/>
  <c r="S11" i="1"/>
  <c r="P12" i="1"/>
  <c r="Q12" i="1"/>
  <c r="S12" i="1"/>
  <c r="P13" i="1"/>
  <c r="Q13" i="1"/>
  <c r="S13" i="1"/>
  <c r="P14" i="1"/>
  <c r="Q14" i="1"/>
  <c r="S14" i="1"/>
  <c r="P15" i="1"/>
  <c r="P16" i="1"/>
  <c r="P17" i="1"/>
  <c r="S8" i="1"/>
  <c r="P8" i="1"/>
  <c r="Q8" i="1"/>
  <c r="O8" i="1"/>
  <c r="O10" i="1"/>
  <c r="O11" i="1"/>
  <c r="O12" i="1"/>
  <c r="O13" i="1"/>
  <c r="O14" i="1"/>
  <c r="O15" i="1"/>
  <c r="O16" i="1"/>
  <c r="O17" i="1"/>
  <c r="O9" i="1"/>
  <c r="K10" i="1"/>
  <c r="K11" i="1"/>
  <c r="K12" i="1"/>
  <c r="K13" i="1"/>
  <c r="K14" i="1"/>
  <c r="K15" i="1"/>
  <c r="K16" i="1"/>
  <c r="K17" i="1"/>
  <c r="K9" i="1"/>
  <c r="E10" i="1"/>
  <c r="E11" i="1"/>
  <c r="E12" i="1"/>
  <c r="E13" i="1"/>
  <c r="E14" i="1"/>
  <c r="E15" i="1"/>
  <c r="E16" i="1"/>
  <c r="E17" i="1"/>
  <c r="E9" i="1"/>
  <c r="D8" i="1"/>
  <c r="F8" i="1"/>
  <c r="G8" i="1"/>
  <c r="H8" i="1"/>
  <c r="I8" i="1"/>
  <c r="J8" i="1"/>
  <c r="L8" i="1"/>
  <c r="M8" i="1"/>
  <c r="N8" i="1"/>
  <c r="C8" i="1"/>
  <c r="K8" i="1" l="1"/>
  <c r="E8" i="1"/>
</calcChain>
</file>

<file path=xl/sharedStrings.xml><?xml version="1.0" encoding="utf-8"?>
<sst xmlns="http://schemas.openxmlformats.org/spreadsheetml/2006/main" count="41" uniqueCount="26">
  <si>
    <t>Đơn vị: Triệu đồng</t>
  </si>
  <si>
    <t>STT</t>
  </si>
  <si>
    <t>TỔNG SỐ</t>
  </si>
  <si>
    <t>Tên đơn vị</t>
  </si>
  <si>
    <t>Tổng số</t>
  </si>
  <si>
    <t>(Quyết toán đã được Hội đồng nhân dân phê chuẩn)</t>
  </si>
  <si>
    <t>Biểu số 67/CK-NSNN</t>
  </si>
  <si>
    <t>Dự toán</t>
  </si>
  <si>
    <t>Quyết toán</t>
  </si>
  <si>
    <t>So sánh (%)</t>
  </si>
  <si>
    <t>Bổ sung cân đối</t>
  </si>
  <si>
    <t>Bổ sung có mục tiêu</t>
  </si>
  <si>
    <t>Vốn đầu tư để thực hiện các chương trình mục tiêu, nhiệm vụ</t>
  </si>
  <si>
    <t>Vốn sự nghiệp để thực hiện các chế độ, chính sách, nhiệm vụ</t>
  </si>
  <si>
    <t>Vốn thực hiện các chương trình mục tiêu quốc gia</t>
  </si>
  <si>
    <t>Thành phố Nha Trang</t>
  </si>
  <si>
    <t>Thành phố Cam Ranh</t>
  </si>
  <si>
    <t>Thị xã Ninh Hòa</t>
  </si>
  <si>
    <t>Huyện Vạn Ninh</t>
  </si>
  <si>
    <t>Huyện Diên Khánh</t>
  </si>
  <si>
    <t>Huyện Cam Lâm</t>
  </si>
  <si>
    <t>Huyên Khánh Vĩnh</t>
  </si>
  <si>
    <t>Huyện Khánh Sơn</t>
  </si>
  <si>
    <t>UBND TỈNH KHÁNH HÒA</t>
  </si>
  <si>
    <t>QUYẾT TOÁN CHI BỔ SUNG TỪ NGÂN SÁCH CẤP TỈNH CHO NGÂN SÁCH HUYỆN NĂM 2020</t>
  </si>
  <si>
    <t>Huyện Trường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</si>
</sst>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7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1" fillId="0" borderId="0"/>
    <xf numFmtId="0" fontId="12" fillId="0" borderId="0"/>
    <xf numFmtId="0" fontId="2" fillId="0" borderId="0"/>
    <xf numFmtId="0" fontId="16" fillId="0" borderId="0"/>
    <xf numFmtId="0" fontId="11" fillId="0" borderId="0"/>
    <xf numFmtId="0" fontId="15" fillId="0" borderId="0"/>
    <xf numFmtId="0" fontId="1" fillId="0" borderId="0"/>
  </cellStyleXfs>
  <cellXfs count="37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3" fontId="3" fillId="0" borderId="1" xfId="0" applyNumberFormat="1" applyFont="1" applyFill="1" applyBorder="1"/>
    <xf numFmtId="3" fontId="3" fillId="0" borderId="2" xfId="0" applyNumberFormat="1" applyFont="1" applyFill="1" applyBorder="1"/>
    <xf numFmtId="0" fontId="7" fillId="0" borderId="0" xfId="0" applyFont="1" applyFill="1" applyAlignment="1">
      <alignment horizontal="centerContinuous"/>
    </xf>
    <xf numFmtId="0" fontId="10" fillId="0" borderId="0" xfId="0" applyFont="1" applyFill="1" applyAlignment="1">
      <alignment horizontal="centerContinuous"/>
    </xf>
    <xf numFmtId="0" fontId="6" fillId="0" borderId="0" xfId="0" applyFont="1" applyFill="1"/>
    <xf numFmtId="0" fontId="4" fillId="0" borderId="4" xfId="0" applyFont="1" applyFill="1" applyBorder="1"/>
    <xf numFmtId="0" fontId="5" fillId="0" borderId="0" xfId="0" applyNumberFormat="1" applyFont="1" applyFill="1" applyBorder="1" applyAlignment="1">
      <alignment vertical="center" wrapText="1"/>
    </xf>
    <xf numFmtId="0" fontId="13" fillId="0" borderId="5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/>
    <xf numFmtId="0" fontId="7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4" applyFont="1" applyFill="1" applyBorder="1"/>
    <xf numFmtId="4" fontId="3" fillId="0" borderId="1" xfId="0" applyNumberFormat="1" applyFont="1" applyFill="1" applyBorder="1"/>
    <xf numFmtId="4" fontId="4" fillId="0" borderId="1" xfId="0" applyNumberFormat="1" applyFont="1" applyFill="1" applyBorder="1"/>
    <xf numFmtId="0" fontId="4" fillId="0" borderId="2" xfId="4" applyFont="1" applyFill="1" applyBorder="1"/>
    <xf numFmtId="4" fontId="3" fillId="0" borderId="2" xfId="0" applyNumberFormat="1" applyFont="1" applyFill="1" applyBorder="1"/>
    <xf numFmtId="0" fontId="4" fillId="0" borderId="2" xfId="4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="85" zoomScaleNormal="85" workbookViewId="0">
      <selection activeCell="I16" sqref="I16"/>
    </sheetView>
  </sheetViews>
  <sheetFormatPr defaultColWidth="12.85546875" defaultRowHeight="15.75"/>
  <cols>
    <col min="1" max="1" width="7.28515625" style="5" customWidth="1"/>
    <col min="2" max="2" width="24.140625" style="5" customWidth="1"/>
    <col min="3" max="5" width="11.42578125" style="5" customWidth="1"/>
    <col min="6" max="8" width="12.42578125" style="5" customWidth="1"/>
    <col min="9" max="11" width="12" style="5" customWidth="1"/>
    <col min="12" max="20" width="12.42578125" style="5" customWidth="1"/>
    <col min="21" max="16384" width="12.85546875" style="5"/>
  </cols>
  <sheetData>
    <row r="1" spans="1:24" ht="21" customHeight="1">
      <c r="A1" s="1" t="s">
        <v>23</v>
      </c>
      <c r="B1" s="1"/>
      <c r="C1" s="1"/>
      <c r="D1" s="4"/>
      <c r="E1" s="4"/>
      <c r="F1" s="12"/>
      <c r="G1" s="12"/>
      <c r="H1" s="3"/>
      <c r="I1" s="3"/>
      <c r="J1" s="3"/>
      <c r="K1" s="3"/>
      <c r="L1" s="12"/>
      <c r="M1" s="12"/>
      <c r="N1" s="3"/>
      <c r="O1" s="3"/>
      <c r="P1" s="12"/>
      <c r="Q1" s="12"/>
      <c r="R1" s="33" t="s">
        <v>6</v>
      </c>
      <c r="S1" s="33"/>
      <c r="T1" s="33"/>
      <c r="U1" s="1"/>
      <c r="V1" s="1"/>
      <c r="W1" s="1"/>
    </row>
    <row r="2" spans="1:24" ht="34.9" customHeight="1">
      <c r="A2" s="2" t="s">
        <v>24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4" ht="17.45" customHeight="1">
      <c r="A3" s="34" t="s">
        <v>5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16"/>
      <c r="V3" s="16"/>
      <c r="W3" s="16"/>
      <c r="X3" s="16"/>
    </row>
    <row r="4" spans="1:24" ht="28.15" customHeight="1">
      <c r="A4" s="6"/>
      <c r="B4" s="6"/>
      <c r="C4" s="7"/>
      <c r="D4" s="7"/>
      <c r="E4" s="7"/>
      <c r="F4" s="35"/>
      <c r="G4" s="35"/>
      <c r="H4" s="35"/>
      <c r="I4" s="7"/>
      <c r="J4" s="7"/>
      <c r="K4" s="7"/>
      <c r="L4" s="35"/>
      <c r="M4" s="35"/>
      <c r="N4" s="35"/>
      <c r="O4" s="7"/>
      <c r="P4" s="36" t="s">
        <v>0</v>
      </c>
      <c r="Q4" s="36"/>
      <c r="R4" s="36"/>
      <c r="S4" s="36"/>
      <c r="T4" s="36"/>
    </row>
    <row r="5" spans="1:24" s="14" customFormat="1" ht="25.5" customHeight="1">
      <c r="A5" s="27" t="s">
        <v>1</v>
      </c>
      <c r="B5" s="27" t="s">
        <v>3</v>
      </c>
      <c r="C5" s="29" t="s">
        <v>7</v>
      </c>
      <c r="D5" s="29"/>
      <c r="E5" s="29"/>
      <c r="F5" s="29"/>
      <c r="G5" s="29"/>
      <c r="H5" s="29"/>
      <c r="I5" s="29" t="s">
        <v>8</v>
      </c>
      <c r="J5" s="29"/>
      <c r="K5" s="29"/>
      <c r="L5" s="29"/>
      <c r="M5" s="29"/>
      <c r="N5" s="29"/>
      <c r="O5" s="30" t="s">
        <v>9</v>
      </c>
      <c r="P5" s="31"/>
      <c r="Q5" s="31"/>
      <c r="R5" s="31"/>
      <c r="S5" s="31"/>
      <c r="T5" s="32"/>
    </row>
    <row r="6" spans="1:24" s="14" customFormat="1" ht="25.5" customHeight="1">
      <c r="A6" s="28"/>
      <c r="B6" s="28"/>
      <c r="C6" s="27" t="s">
        <v>4</v>
      </c>
      <c r="D6" s="27" t="s">
        <v>10</v>
      </c>
      <c r="E6" s="30" t="s">
        <v>11</v>
      </c>
      <c r="F6" s="31"/>
      <c r="G6" s="31"/>
      <c r="H6" s="32"/>
      <c r="I6" s="27" t="s">
        <v>4</v>
      </c>
      <c r="J6" s="27" t="s">
        <v>10</v>
      </c>
      <c r="K6" s="30" t="s">
        <v>11</v>
      </c>
      <c r="L6" s="31"/>
      <c r="M6" s="31"/>
      <c r="N6" s="32"/>
      <c r="O6" s="27" t="s">
        <v>4</v>
      </c>
      <c r="P6" s="27" t="s">
        <v>10</v>
      </c>
      <c r="Q6" s="30" t="s">
        <v>11</v>
      </c>
      <c r="R6" s="31"/>
      <c r="S6" s="31"/>
      <c r="T6" s="32"/>
    </row>
    <row r="7" spans="1:24" s="14" customFormat="1" ht="94.5">
      <c r="A7" s="28"/>
      <c r="B7" s="28"/>
      <c r="C7" s="28"/>
      <c r="D7" s="28"/>
      <c r="E7" s="8" t="s">
        <v>4</v>
      </c>
      <c r="F7" s="17" t="s">
        <v>12</v>
      </c>
      <c r="G7" s="17" t="s">
        <v>13</v>
      </c>
      <c r="H7" s="17" t="s">
        <v>14</v>
      </c>
      <c r="I7" s="28"/>
      <c r="J7" s="28"/>
      <c r="K7" s="8" t="s">
        <v>4</v>
      </c>
      <c r="L7" s="17" t="s">
        <v>12</v>
      </c>
      <c r="M7" s="17" t="s">
        <v>13</v>
      </c>
      <c r="N7" s="17" t="s">
        <v>14</v>
      </c>
      <c r="O7" s="28"/>
      <c r="P7" s="28"/>
      <c r="Q7" s="8" t="s">
        <v>4</v>
      </c>
      <c r="R7" s="17" t="s">
        <v>12</v>
      </c>
      <c r="S7" s="17" t="s">
        <v>13</v>
      </c>
      <c r="T7" s="17" t="s">
        <v>14</v>
      </c>
    </row>
    <row r="8" spans="1:24" s="19" customFormat="1" ht="23.45" customHeight="1">
      <c r="A8" s="9"/>
      <c r="B8" s="15" t="s">
        <v>2</v>
      </c>
      <c r="C8" s="18">
        <f>SUM(C9:C17)</f>
        <v>2766533</v>
      </c>
      <c r="D8" s="18">
        <f t="shared" ref="D8:N8" si="0">SUM(D9:D17)</f>
        <v>2697533</v>
      </c>
      <c r="E8" s="18">
        <f t="shared" si="0"/>
        <v>69000</v>
      </c>
      <c r="F8" s="18">
        <f t="shared" si="0"/>
        <v>0</v>
      </c>
      <c r="G8" s="18">
        <f t="shared" si="0"/>
        <v>69000</v>
      </c>
      <c r="H8" s="18">
        <f t="shared" si="0"/>
        <v>0</v>
      </c>
      <c r="I8" s="18">
        <f t="shared" si="0"/>
        <v>3685185</v>
      </c>
      <c r="J8" s="18">
        <f t="shared" si="0"/>
        <v>2671147</v>
      </c>
      <c r="K8" s="18">
        <f t="shared" si="0"/>
        <v>1014038</v>
      </c>
      <c r="L8" s="18">
        <f t="shared" si="0"/>
        <v>596177</v>
      </c>
      <c r="M8" s="18">
        <f t="shared" si="0"/>
        <v>349605</v>
      </c>
      <c r="N8" s="18">
        <f t="shared" si="0"/>
        <v>68256</v>
      </c>
      <c r="O8" s="23">
        <f>I8/C8*100</f>
        <v>133.20589344135783</v>
      </c>
      <c r="P8" s="23">
        <f t="shared" ref="P8:Q8" si="1">J8/D8*100</f>
        <v>99.02184699872069</v>
      </c>
      <c r="Q8" s="23">
        <f t="shared" si="1"/>
        <v>1469.6202898550725</v>
      </c>
      <c r="R8" s="23"/>
      <c r="S8" s="23">
        <f t="shared" ref="S8" si="2">M8/G8*100</f>
        <v>506.67391304347819</v>
      </c>
      <c r="T8" s="23"/>
    </row>
    <row r="9" spans="1:24" s="7" customFormat="1" ht="23.45" customHeight="1">
      <c r="A9" s="20">
        <v>1</v>
      </c>
      <c r="B9" s="21" t="s">
        <v>15</v>
      </c>
      <c r="C9" s="10">
        <v>24000</v>
      </c>
      <c r="D9" s="10">
        <v>0</v>
      </c>
      <c r="E9" s="10">
        <f>F9+G9+H9</f>
        <v>24000</v>
      </c>
      <c r="F9" s="10"/>
      <c r="G9" s="10">
        <v>24000</v>
      </c>
      <c r="H9" s="10"/>
      <c r="I9" s="10">
        <v>59289</v>
      </c>
      <c r="J9" s="10"/>
      <c r="K9" s="10">
        <f>L9+M9+N9</f>
        <v>59289</v>
      </c>
      <c r="L9" s="10">
        <v>442</v>
      </c>
      <c r="M9" s="10">
        <v>58847</v>
      </c>
      <c r="N9" s="10"/>
      <c r="O9" s="22">
        <f>I9/C9*100</f>
        <v>247.03750000000002</v>
      </c>
      <c r="P9" s="22"/>
      <c r="Q9" s="22">
        <f t="shared" ref="Q9:Q14" si="3">K9/E9*100</f>
        <v>247.03750000000002</v>
      </c>
      <c r="R9" s="22"/>
      <c r="S9" s="22">
        <f t="shared" ref="S9:S14" si="4">M9/G9*100</f>
        <v>245.19583333333333</v>
      </c>
      <c r="T9" s="22"/>
    </row>
    <row r="10" spans="1:24" s="7" customFormat="1" ht="23.45" customHeight="1">
      <c r="A10" s="20">
        <v>2</v>
      </c>
      <c r="B10" s="21" t="s">
        <v>16</v>
      </c>
      <c r="C10" s="10">
        <v>313271</v>
      </c>
      <c r="D10" s="10">
        <v>313271</v>
      </c>
      <c r="E10" s="10">
        <f t="shared" ref="E10:E17" si="5">F10+G10+H10</f>
        <v>0</v>
      </c>
      <c r="F10" s="10"/>
      <c r="G10" s="10"/>
      <c r="H10" s="10"/>
      <c r="I10" s="10">
        <v>406182</v>
      </c>
      <c r="J10" s="10">
        <v>313271</v>
      </c>
      <c r="K10" s="10">
        <f t="shared" ref="K10:K17" si="6">L10+M10+N10</f>
        <v>92911</v>
      </c>
      <c r="L10" s="10">
        <v>70812</v>
      </c>
      <c r="M10" s="10">
        <v>22099</v>
      </c>
      <c r="N10" s="10"/>
      <c r="O10" s="22">
        <f t="shared" ref="O10:O17" si="7">I10/C10*100</f>
        <v>129.65834692646303</v>
      </c>
      <c r="P10" s="22">
        <f t="shared" ref="P10:P17" si="8">J10/D10*100</f>
        <v>100</v>
      </c>
      <c r="Q10" s="22"/>
      <c r="R10" s="22"/>
      <c r="S10" s="22"/>
      <c r="T10" s="22"/>
    </row>
    <row r="11" spans="1:24" s="7" customFormat="1" ht="23.45" customHeight="1">
      <c r="A11" s="20">
        <v>3</v>
      </c>
      <c r="B11" s="21" t="s">
        <v>17</v>
      </c>
      <c r="C11" s="10">
        <v>644777</v>
      </c>
      <c r="D11" s="10">
        <v>624777</v>
      </c>
      <c r="E11" s="10">
        <f t="shared" si="5"/>
        <v>20000</v>
      </c>
      <c r="F11" s="10"/>
      <c r="G11" s="10">
        <v>20000</v>
      </c>
      <c r="H11" s="10"/>
      <c r="I11" s="10">
        <v>994413</v>
      </c>
      <c r="J11" s="10">
        <v>622527</v>
      </c>
      <c r="K11" s="10">
        <f t="shared" si="6"/>
        <v>371886</v>
      </c>
      <c r="L11" s="10">
        <v>294568</v>
      </c>
      <c r="M11" s="10">
        <v>77318</v>
      </c>
      <c r="N11" s="10"/>
      <c r="O11" s="22">
        <f t="shared" si="7"/>
        <v>154.22587964521065</v>
      </c>
      <c r="P11" s="22">
        <f t="shared" si="8"/>
        <v>99.639871506153398</v>
      </c>
      <c r="Q11" s="22">
        <f t="shared" si="3"/>
        <v>1859.43</v>
      </c>
      <c r="R11" s="22"/>
      <c r="S11" s="22">
        <f t="shared" si="4"/>
        <v>386.59</v>
      </c>
      <c r="T11" s="22"/>
    </row>
    <row r="12" spans="1:24" s="7" customFormat="1" ht="23.45" customHeight="1">
      <c r="A12" s="20">
        <v>4</v>
      </c>
      <c r="B12" s="21" t="s">
        <v>18</v>
      </c>
      <c r="C12" s="10">
        <v>456332</v>
      </c>
      <c r="D12" s="10">
        <v>451332</v>
      </c>
      <c r="E12" s="10">
        <f t="shared" si="5"/>
        <v>5000</v>
      </c>
      <c r="F12" s="10"/>
      <c r="G12" s="10">
        <v>5000</v>
      </c>
      <c r="H12" s="10"/>
      <c r="I12" s="10">
        <v>550553</v>
      </c>
      <c r="J12" s="10">
        <v>451332</v>
      </c>
      <c r="K12" s="10">
        <f t="shared" si="6"/>
        <v>99221</v>
      </c>
      <c r="L12" s="10">
        <v>36250</v>
      </c>
      <c r="M12" s="10">
        <v>53814</v>
      </c>
      <c r="N12" s="10">
        <v>9157</v>
      </c>
      <c r="O12" s="22">
        <f t="shared" si="7"/>
        <v>120.64746719493702</v>
      </c>
      <c r="P12" s="22">
        <f t="shared" si="8"/>
        <v>100</v>
      </c>
      <c r="Q12" s="22">
        <f t="shared" si="3"/>
        <v>1984.42</v>
      </c>
      <c r="R12" s="22"/>
      <c r="S12" s="22">
        <f t="shared" si="4"/>
        <v>1076.28</v>
      </c>
      <c r="T12" s="22"/>
    </row>
    <row r="13" spans="1:24" s="7" customFormat="1" ht="23.45" customHeight="1">
      <c r="A13" s="20">
        <v>5</v>
      </c>
      <c r="B13" s="21" t="s">
        <v>19</v>
      </c>
      <c r="C13" s="10">
        <v>358680</v>
      </c>
      <c r="D13" s="10">
        <v>343680</v>
      </c>
      <c r="E13" s="10">
        <f t="shared" si="5"/>
        <v>15000</v>
      </c>
      <c r="F13" s="10"/>
      <c r="G13" s="10">
        <v>15000</v>
      </c>
      <c r="H13" s="10"/>
      <c r="I13" s="10">
        <v>471141</v>
      </c>
      <c r="J13" s="10">
        <v>343680</v>
      </c>
      <c r="K13" s="10">
        <f t="shared" si="6"/>
        <v>127461</v>
      </c>
      <c r="L13" s="10">
        <v>81984</v>
      </c>
      <c r="M13" s="10">
        <v>45477</v>
      </c>
      <c r="N13" s="10"/>
      <c r="O13" s="22">
        <f t="shared" si="7"/>
        <v>131.35413181666109</v>
      </c>
      <c r="P13" s="22">
        <f t="shared" si="8"/>
        <v>100</v>
      </c>
      <c r="Q13" s="22">
        <f t="shared" si="3"/>
        <v>849.74000000000012</v>
      </c>
      <c r="R13" s="22"/>
      <c r="S13" s="22">
        <f t="shared" si="4"/>
        <v>303.18</v>
      </c>
      <c r="T13" s="22"/>
    </row>
    <row r="14" spans="1:24" ht="23.25" customHeight="1">
      <c r="A14" s="20">
        <v>6</v>
      </c>
      <c r="B14" s="21" t="s">
        <v>20</v>
      </c>
      <c r="C14" s="10">
        <v>304665</v>
      </c>
      <c r="D14" s="10">
        <v>299665</v>
      </c>
      <c r="E14" s="10">
        <f t="shared" si="5"/>
        <v>5000</v>
      </c>
      <c r="F14" s="10"/>
      <c r="G14" s="10">
        <v>5000</v>
      </c>
      <c r="H14" s="10"/>
      <c r="I14" s="10">
        <v>371698</v>
      </c>
      <c r="J14" s="10">
        <v>299665</v>
      </c>
      <c r="K14" s="10">
        <f t="shared" si="6"/>
        <v>72033</v>
      </c>
      <c r="L14" s="10">
        <v>43790</v>
      </c>
      <c r="M14" s="10">
        <v>28243</v>
      </c>
      <c r="N14" s="10"/>
      <c r="O14" s="22">
        <f t="shared" si="7"/>
        <v>122.00219913675676</v>
      </c>
      <c r="P14" s="22">
        <f t="shared" si="8"/>
        <v>100</v>
      </c>
      <c r="Q14" s="22">
        <f t="shared" si="3"/>
        <v>1440.6599999999999</v>
      </c>
      <c r="R14" s="22"/>
      <c r="S14" s="22">
        <f t="shared" si="4"/>
        <v>564.86</v>
      </c>
      <c r="T14" s="22"/>
    </row>
    <row r="15" spans="1:24" ht="22.5" customHeight="1">
      <c r="A15" s="20">
        <v>7</v>
      </c>
      <c r="B15" s="21" t="s">
        <v>21</v>
      </c>
      <c r="C15" s="10">
        <v>355801</v>
      </c>
      <c r="D15" s="10">
        <v>355801</v>
      </c>
      <c r="E15" s="10">
        <f t="shared" si="5"/>
        <v>0</v>
      </c>
      <c r="F15" s="10"/>
      <c r="G15" s="10"/>
      <c r="H15" s="10"/>
      <c r="I15" s="10">
        <v>454780</v>
      </c>
      <c r="J15" s="10">
        <v>353435</v>
      </c>
      <c r="K15" s="10">
        <f t="shared" si="6"/>
        <v>101345</v>
      </c>
      <c r="L15" s="10">
        <v>41855</v>
      </c>
      <c r="M15" s="10">
        <v>25630</v>
      </c>
      <c r="N15" s="10">
        <v>33860</v>
      </c>
      <c r="O15" s="22">
        <f t="shared" si="7"/>
        <v>127.81864019494043</v>
      </c>
      <c r="P15" s="22">
        <f t="shared" si="8"/>
        <v>99.335021542941135</v>
      </c>
      <c r="Q15" s="22"/>
      <c r="R15" s="22"/>
      <c r="S15" s="22"/>
      <c r="T15" s="22"/>
    </row>
    <row r="16" spans="1:24" ht="21.75" customHeight="1">
      <c r="A16" s="20">
        <v>8</v>
      </c>
      <c r="B16" s="21" t="s">
        <v>22</v>
      </c>
      <c r="C16" s="10">
        <v>287237</v>
      </c>
      <c r="D16" s="10">
        <v>287237</v>
      </c>
      <c r="E16" s="10">
        <f t="shared" si="5"/>
        <v>0</v>
      </c>
      <c r="F16" s="10"/>
      <c r="G16" s="10"/>
      <c r="H16" s="10"/>
      <c r="I16" s="10">
        <v>377129</v>
      </c>
      <c r="J16" s="10">
        <v>287237</v>
      </c>
      <c r="K16" s="10">
        <f t="shared" si="6"/>
        <v>89892</v>
      </c>
      <c r="L16" s="10">
        <v>26476</v>
      </c>
      <c r="M16" s="10">
        <v>38177</v>
      </c>
      <c r="N16" s="10">
        <v>25239</v>
      </c>
      <c r="O16" s="22">
        <f t="shared" si="7"/>
        <v>131.29541110650786</v>
      </c>
      <c r="P16" s="22">
        <f t="shared" si="8"/>
        <v>100</v>
      </c>
      <c r="Q16" s="22"/>
      <c r="R16" s="22"/>
      <c r="S16" s="22"/>
      <c r="T16" s="22"/>
    </row>
    <row r="17" spans="1:20" ht="22.5" customHeight="1">
      <c r="A17" s="26">
        <v>9</v>
      </c>
      <c r="B17" s="24" t="s">
        <v>25</v>
      </c>
      <c r="C17" s="11">
        <v>21770</v>
      </c>
      <c r="D17" s="11">
        <v>21770</v>
      </c>
      <c r="E17" s="11">
        <f t="shared" si="5"/>
        <v>0</v>
      </c>
      <c r="F17" s="11"/>
      <c r="G17" s="11"/>
      <c r="H17" s="11"/>
      <c r="I17" s="11"/>
      <c r="J17" s="11"/>
      <c r="K17" s="11">
        <f t="shared" si="6"/>
        <v>0</v>
      </c>
      <c r="L17" s="11"/>
      <c r="M17" s="11"/>
      <c r="N17" s="11"/>
      <c r="O17" s="25">
        <f t="shared" si="7"/>
        <v>0</v>
      </c>
      <c r="P17" s="25">
        <f t="shared" si="8"/>
        <v>0</v>
      </c>
      <c r="Q17" s="25"/>
      <c r="R17" s="25"/>
      <c r="S17" s="25"/>
      <c r="T17" s="25"/>
    </row>
    <row r="18" spans="1:20" ht="18.7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8.7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8.7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8.7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8.7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18.7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18.7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22.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18.7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8.7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18.7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18.7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</sheetData>
  <mergeCells count="19">
    <mergeCell ref="Q6:T6"/>
    <mergeCell ref="I6:I7"/>
    <mergeCell ref="J6:J7"/>
    <mergeCell ref="K6:N6"/>
    <mergeCell ref="O6:O7"/>
    <mergeCell ref="R1:T1"/>
    <mergeCell ref="A3:T3"/>
    <mergeCell ref="L4:N4"/>
    <mergeCell ref="P4:T4"/>
    <mergeCell ref="I5:N5"/>
    <mergeCell ref="O5:T5"/>
    <mergeCell ref="F4:H4"/>
    <mergeCell ref="P6:P7"/>
    <mergeCell ref="A5:A7"/>
    <mergeCell ref="B5:B7"/>
    <mergeCell ref="C5:H5"/>
    <mergeCell ref="C6:C7"/>
    <mergeCell ref="D6:D7"/>
    <mergeCell ref="E6:H6"/>
  </mergeCells>
  <pageMargins left="0.7" right="0.7" top="0.75" bottom="0.75" header="0.3" footer="0.3"/>
  <pageSetup paperSize="9" scale="5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87AE24-6BE4-4852-8C8A-B9AD2490F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D165339-AA83-44E7-9C44-DA37E1C15F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2021-12-23T04:01:12Z</cp:lastPrinted>
  <dcterms:created xsi:type="dcterms:W3CDTF">2018-08-22T07:49:45Z</dcterms:created>
  <dcterms:modified xsi:type="dcterms:W3CDTF">2021-12-23T04:01:14Z</dcterms:modified>
</cp:coreProperties>
</file>